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Sheet1" sheetId="1" r:id="rId1"/>
  </sheets>
  <definedNames>
    <definedName name="_xlnm.Print_Area" localSheetId="0">'Sheet1'!$A$1:$E$70</definedName>
  </definedNames>
  <calcPr fullCalcOnLoad="1"/>
</workbook>
</file>

<file path=xl/sharedStrings.xml><?xml version="1.0" encoding="utf-8"?>
<sst xmlns="http://schemas.openxmlformats.org/spreadsheetml/2006/main" count="114" uniqueCount="91">
  <si>
    <t>รายการ</t>
  </si>
  <si>
    <t>สัญลักษณ์</t>
  </si>
  <si>
    <t>หน่วย</t>
  </si>
  <si>
    <t>ข้อมูล</t>
  </si>
  <si>
    <t>แหล่งที่มา</t>
  </si>
  <si>
    <t>1. ข้อมูลเบื้องต้น</t>
  </si>
  <si>
    <t xml:space="preserve"> </t>
  </si>
  <si>
    <t>บาท/kWh</t>
  </si>
  <si>
    <t>hr/y</t>
  </si>
  <si>
    <t>นิ้ว</t>
  </si>
  <si>
    <t>rpm</t>
  </si>
  <si>
    <t>kW</t>
  </si>
  <si>
    <t>จากการตรวจวัด</t>
  </si>
  <si>
    <t>บาท/ปี</t>
  </si>
  <si>
    <t>หมายเหตุ : ค่ากำลังไฟฟ้าที่ได้จากการคำนวนในเบื้องต้นอาจคลาดเคลื่อนจากความเป็นจริงดังนั้น</t>
  </si>
  <si>
    <t xml:space="preserve">                   ในทางปฏิบัติควรนำค่าพลังไฟฟ้าจากการตรวจวัดมาคำนวนเพื่อหาผลประหยัดจริง</t>
  </si>
  <si>
    <r>
      <t>E</t>
    </r>
    <r>
      <rPr>
        <vertAlign val="subscript"/>
        <sz val="16"/>
        <rFont val="AngsanaUPC"/>
        <family val="1"/>
      </rPr>
      <t>C</t>
    </r>
  </si>
  <si>
    <r>
      <t>h</t>
    </r>
    <r>
      <rPr>
        <vertAlign val="subscript"/>
        <sz val="16"/>
        <rFont val="AngsanaUPC"/>
        <family val="1"/>
      </rPr>
      <t>r</t>
    </r>
  </si>
  <si>
    <r>
      <t>Q</t>
    </r>
    <r>
      <rPr>
        <vertAlign val="subscript"/>
        <sz val="16"/>
        <rFont val="AngsanaUPC"/>
        <family val="1"/>
      </rPr>
      <t>1</t>
    </r>
  </si>
  <si>
    <r>
      <t>Q</t>
    </r>
    <r>
      <rPr>
        <vertAlign val="subscript"/>
        <sz val="16"/>
        <rFont val="AngsanaUPC"/>
        <family val="1"/>
      </rPr>
      <t>2</t>
    </r>
  </si>
  <si>
    <r>
      <t>D</t>
    </r>
    <r>
      <rPr>
        <vertAlign val="subscript"/>
        <sz val="16"/>
        <rFont val="AngsanaUPC"/>
        <family val="1"/>
      </rPr>
      <t>1</t>
    </r>
  </si>
  <si>
    <r>
      <t>N</t>
    </r>
    <r>
      <rPr>
        <vertAlign val="subscript"/>
        <sz val="16"/>
        <rFont val="AngsanaUPC"/>
        <family val="1"/>
      </rPr>
      <t>1</t>
    </r>
  </si>
  <si>
    <r>
      <t>N</t>
    </r>
    <r>
      <rPr>
        <vertAlign val="subscript"/>
        <sz val="16"/>
        <rFont val="AngsanaUPC"/>
        <family val="1"/>
      </rPr>
      <t>2</t>
    </r>
  </si>
  <si>
    <r>
      <t>H</t>
    </r>
    <r>
      <rPr>
        <vertAlign val="subscript"/>
        <sz val="16"/>
        <rFont val="AngsanaUPC"/>
        <family val="1"/>
      </rPr>
      <t>1</t>
    </r>
  </si>
  <si>
    <r>
      <t>P</t>
    </r>
    <r>
      <rPr>
        <vertAlign val="subscript"/>
        <sz val="16"/>
        <rFont val="AngsanaUPC"/>
        <family val="1"/>
      </rPr>
      <t>1</t>
    </r>
  </si>
  <si>
    <r>
      <t>H</t>
    </r>
    <r>
      <rPr>
        <vertAlign val="subscript"/>
        <sz val="16"/>
        <rFont val="AngsanaUPC"/>
        <family val="1"/>
      </rPr>
      <t>2</t>
    </r>
  </si>
  <si>
    <r>
      <t>P</t>
    </r>
    <r>
      <rPr>
        <vertAlign val="subscript"/>
        <sz val="16"/>
        <rFont val="AngsanaUPC"/>
        <family val="1"/>
      </rPr>
      <t>2</t>
    </r>
  </si>
  <si>
    <r>
      <t xml:space="preserve">         E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1"/>
      </rPr>
      <t xml:space="preserve"> = ( P</t>
    </r>
    <r>
      <rPr>
        <vertAlign val="subscript"/>
        <sz val="16"/>
        <rFont val="AngsanaUPC"/>
        <family val="1"/>
      </rPr>
      <t xml:space="preserve">1 </t>
    </r>
    <r>
      <rPr>
        <sz val="16"/>
        <rFont val="AngsanaUPC"/>
        <family val="1"/>
      </rPr>
      <t>- P</t>
    </r>
    <r>
      <rPr>
        <vertAlign val="subscript"/>
        <sz val="16"/>
        <rFont val="AngsanaUPC"/>
        <family val="1"/>
      </rPr>
      <t>2</t>
    </r>
    <r>
      <rPr>
        <sz val="16"/>
        <rFont val="AngsanaUPC"/>
        <family val="1"/>
      </rPr>
      <t xml:space="preserve"> ) X hr</t>
    </r>
  </si>
  <si>
    <r>
      <t>E</t>
    </r>
    <r>
      <rPr>
        <vertAlign val="subscript"/>
        <sz val="16"/>
        <rFont val="AngsanaUPC"/>
        <family val="1"/>
      </rPr>
      <t>S</t>
    </r>
  </si>
  <si>
    <r>
      <t xml:space="preserve">         S</t>
    </r>
    <r>
      <rPr>
        <vertAlign val="subscript"/>
        <sz val="16"/>
        <rFont val="AngsanaUPC"/>
        <family val="1"/>
      </rPr>
      <t>C</t>
    </r>
    <r>
      <rPr>
        <sz val="16"/>
        <rFont val="AngsanaUPC"/>
        <family val="1"/>
      </rPr>
      <t>= ( E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1"/>
      </rPr>
      <t xml:space="preserve"> x E</t>
    </r>
    <r>
      <rPr>
        <vertAlign val="subscript"/>
        <sz val="16"/>
        <rFont val="AngsanaUPC"/>
        <family val="1"/>
      </rPr>
      <t>C</t>
    </r>
    <r>
      <rPr>
        <sz val="16"/>
        <rFont val="AngsanaUPC"/>
        <family val="1"/>
      </rPr>
      <t xml:space="preserve"> )</t>
    </r>
  </si>
  <si>
    <r>
      <t>S</t>
    </r>
    <r>
      <rPr>
        <vertAlign val="subscript"/>
        <sz val="16"/>
        <rFont val="AngsanaUPC"/>
        <family val="1"/>
      </rPr>
      <t>C</t>
    </r>
  </si>
  <si>
    <t>1. หลักการและเหตุผล</t>
  </si>
  <si>
    <t>2. สมการที่ใช้ในการวิเคราะห์</t>
  </si>
  <si>
    <t>3. การวิเคราะห์ข้อมูล</t>
  </si>
  <si>
    <t>ใช้โปรแกรม excel ในการวิเคราะห์ข้อมูล โดยป้อนข้อมูลเบื้องต้นและข้อมูลตรวจวัด</t>
  </si>
  <si>
    <t>2. ข้อมูลตรวจวัด</t>
  </si>
  <si>
    <t>3.การวิเคราะห์ทางเทคนิค</t>
  </si>
  <si>
    <t>3.1 ความเร็วรอบหลัง</t>
  </si>
  <si>
    <t>3.4  พลังงานไฟฟ้าลดลงต่อปี</t>
  </si>
  <si>
    <t>3.5  ค่าพลังงานไฟฟ้าลดลง</t>
  </si>
  <si>
    <t>4. การวิเคราะห์การลงทุน</t>
  </si>
  <si>
    <t>4.1 ระยะเวลาคืนทุน</t>
  </si>
  <si>
    <r>
      <t xml:space="preserve"> PB = C</t>
    </r>
    <r>
      <rPr>
        <vertAlign val="subscript"/>
        <sz val="16"/>
        <rFont val="AngsanaUPC"/>
        <family val="1"/>
      </rPr>
      <t xml:space="preserve">I </t>
    </r>
    <r>
      <rPr>
        <sz val="16"/>
        <rFont val="AngsanaUPC"/>
        <family val="1"/>
      </rPr>
      <t>/ S</t>
    </r>
    <r>
      <rPr>
        <vertAlign val="subscript"/>
        <sz val="16"/>
        <rFont val="AngsanaUPC"/>
        <family val="1"/>
      </rPr>
      <t>C</t>
    </r>
  </si>
  <si>
    <t>5. สรุปผลที่ได้จากการวิเคราะห์</t>
  </si>
  <si>
    <t>5.1 พลังงานไฟฟ้าที่ลดลง</t>
  </si>
  <si>
    <t>5.2  ค่าพลังงานไฟฟ้าลดลง</t>
  </si>
  <si>
    <t>5.3  ระยะเวลาคืนทุน</t>
  </si>
  <si>
    <r>
      <t>C</t>
    </r>
    <r>
      <rPr>
        <vertAlign val="subscript"/>
        <sz val="16"/>
        <rFont val="AngsanaUPC"/>
        <family val="1"/>
      </rPr>
      <t>I</t>
    </r>
  </si>
  <si>
    <t>บาท</t>
  </si>
  <si>
    <t>PB</t>
  </si>
  <si>
    <t>y</t>
  </si>
  <si>
    <t>kWh/y</t>
  </si>
  <si>
    <t>ข้อมูลของพัดลม</t>
  </si>
  <si>
    <t>3.2 เฮดของพัดลมหลังลดความเร็วรอบ</t>
  </si>
  <si>
    <t>3.3 กำลังของพัดลมหลังลดความเร็วรอบ</t>
  </si>
  <si>
    <t>จากการประเมิน</t>
  </si>
  <si>
    <t xml:space="preserve">                      รูปพัดลมที่จะปรับลดรอบ</t>
  </si>
  <si>
    <t xml:space="preserve">         รูปอุปกรณ์ปรับความเร็วรอบ</t>
  </si>
  <si>
    <t xml:space="preserve">    2.1 สมการที่ใช้ในการวิเคราะห์ทางเทคนิค</t>
  </si>
  <si>
    <t xml:space="preserve">          2.1.1 ความเร็วรอบของพัดลมที่ปรับลด   =</t>
  </si>
  <si>
    <t xml:space="preserve">    2.2. สมการที่ใช้วิเคราะห์การลงทุน</t>
  </si>
  <si>
    <t xml:space="preserve">         2.2.1 ระยะเวลาคืนทุน (y)</t>
  </si>
  <si>
    <t xml:space="preserve">                   PB = เงินลงทุนที่ใช้ (฿) / ค่าพลังงานที่ลดลง (฿/y)</t>
  </si>
  <si>
    <t>เส้นผ่านศูนย์กลางใบพัดก่อนปรับ</t>
  </si>
  <si>
    <t xml:space="preserve">กำลังของพัดลมก่อนปรับปรุง </t>
  </si>
  <si>
    <t xml:space="preserve"> ความเร็วรอบก่อนปรับลด x ( อัตราการไหลของอากาศหลังปรับลด / อัตราการไหลของอากาศก่อนปรับลด)</t>
  </si>
  <si>
    <r>
      <t>(ความเร็วรอบหลังปรับลด /ความเร็วรอบก่อนปรับลด)</t>
    </r>
    <r>
      <rPr>
        <vertAlign val="superscript"/>
        <sz val="16"/>
        <rFont val="AngsanaUPC"/>
        <family val="1"/>
      </rPr>
      <t>3</t>
    </r>
    <r>
      <rPr>
        <sz val="16"/>
        <rFont val="AngsanaUPC"/>
        <family val="1"/>
      </rPr>
      <t xml:space="preserve"> x กำลังของพัดลมก่อนปรับลด</t>
    </r>
  </si>
  <si>
    <t xml:space="preserve">   1.2 ชั่วโมงการใช้งานต่อปี</t>
  </si>
  <si>
    <t xml:space="preserve">   1.3 อัตราการไหลของอากาศหลังปรับ</t>
  </si>
  <si>
    <t xml:space="preserve">   1.4 เส้นผ่านศูนย์กลางใบพัดก่อนปรับ</t>
  </si>
  <si>
    <t xml:space="preserve">   1.5 ความเร็วรอบของพัดลมก่อนปรับ</t>
  </si>
  <si>
    <t xml:space="preserve">    1.6 เฮดของพัดลมก่อน</t>
  </si>
  <si>
    <t xml:space="preserve">    1.7 ค่าใช้จ่ายในการปรับปรุง</t>
  </si>
  <si>
    <r>
      <t>m</t>
    </r>
    <r>
      <rPr>
        <vertAlign val="superscript"/>
        <sz val="16"/>
        <rFont val="AngsanaUPC"/>
        <family val="1"/>
      </rPr>
      <t>3</t>
    </r>
    <r>
      <rPr>
        <sz val="16"/>
        <rFont val="AngsanaUPC"/>
        <family val="1"/>
      </rPr>
      <t>/min</t>
    </r>
  </si>
  <si>
    <t xml:space="preserve">    2.1 กำลังของพัดลมก่อนปรับลด</t>
  </si>
  <si>
    <t xml:space="preserve">    2.2 อัตราการไหลของอากาศก่อนปรับปรุง</t>
  </si>
  <si>
    <t xml:space="preserve">         2.1.2 กำลังของพัดลมหลังลดรอบ            =</t>
  </si>
  <si>
    <t xml:space="preserve">              โรงงานแห่งหนึ่งติดตั้งพัดลมใช้ในการส่งลมจำนวน  1 ตัว   ขนาดพิกัด  5 HP (3.7 kW)   เส้นผ่านศูนย์กลางใบพัดพัดลม 9.5 นิ้ว ความเร็วรอบของพัดลม 500 rpm อัตราการไหล 40 ลบ.ม.ต่อนาที เฮด 5 เมตรอัตราการไหลหลังปรับลดที่ต้องการ 350 ลบ.ม.ต่อนาที  ใช้งาน24 ชั่วโมงต่อวัน 350 วันต่อปี อัตราค่าไฟฟ้าต่อหน่วย 2.75 บาทต่อหน่วย ทางโรงงานต้องการลดความเร็วรอบลง  เพื่อให้เกิดการประหยัดพลังงาน</t>
  </si>
  <si>
    <t>ใบแจ้งหนี้ค่าไฟ</t>
  </si>
  <si>
    <t>การใช้งานจริง</t>
  </si>
  <si>
    <t xml:space="preserve"> kW </t>
  </si>
  <si>
    <t xml:space="preserve"> อัตราการไหลของของไหลก่อนปรับปรุง</t>
  </si>
  <si>
    <t>RPM</t>
  </si>
  <si>
    <t xml:space="preserve">อัตราการไหลหลังปรับ </t>
  </si>
  <si>
    <t xml:space="preserve">เฮดพัดลมก่อนปรับ </t>
  </si>
  <si>
    <t xml:space="preserve">ความเร็วรอบก่อนปรับ </t>
  </si>
  <si>
    <r>
      <t xml:space="preserve"> m</t>
    </r>
    <r>
      <rPr>
        <vertAlign val="subscript"/>
        <sz val="16"/>
        <rFont val="AngsanaUPC"/>
        <family val="1"/>
      </rPr>
      <t>H2O</t>
    </r>
  </si>
  <si>
    <r>
      <t>m</t>
    </r>
    <r>
      <rPr>
        <vertAlign val="superscript"/>
        <sz val="16"/>
        <rFont val="AngsanaUPC"/>
        <family val="1"/>
      </rPr>
      <t>3</t>
    </r>
    <r>
      <rPr>
        <sz val="16"/>
        <rFont val="AngsanaUPC"/>
        <family val="1"/>
      </rPr>
      <t xml:space="preserve">/min </t>
    </r>
  </si>
  <si>
    <r>
      <t>m</t>
    </r>
    <r>
      <rPr>
        <vertAlign val="subscript"/>
        <sz val="16"/>
        <rFont val="AngsanaUPC"/>
        <family val="1"/>
      </rPr>
      <t>H2O</t>
    </r>
  </si>
  <si>
    <t xml:space="preserve">   1.1 ค่าไฟฟ้าเฉลี่ยต่อหน่วย</t>
  </si>
  <si>
    <t>มาตรการ การปรับความเร็วรอบของพัดลม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</si>
</sst>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"/>
    <numFmt numFmtId="200" formatCode="0.0000"/>
    <numFmt numFmtId="201" formatCode="0.000"/>
    <numFmt numFmtId="202" formatCode="0.000000"/>
  </numFmts>
  <fonts count="41">
    <font>
      <sz val="14"/>
      <name val="Cordia New"/>
      <family val="0"/>
    </font>
    <font>
      <sz val="16"/>
      <name val="AngsanaUPC"/>
      <family val="1"/>
    </font>
    <font>
      <vertAlign val="subscript"/>
      <sz val="16"/>
      <name val="AngsanaUPC"/>
      <family val="1"/>
    </font>
    <font>
      <vertAlign val="superscript"/>
      <sz val="16"/>
      <name val="AngsanaUPC"/>
      <family val="1"/>
    </font>
    <font>
      <b/>
      <sz val="16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4" fontId="1" fillId="33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4" fontId="1" fillId="33" borderId="17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4" fontId="1" fillId="0" borderId="15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4" fontId="1" fillId="0" borderId="17" xfId="0" applyNumberFormat="1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4" fontId="1" fillId="0" borderId="12" xfId="0" applyNumberFormat="1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left" indent="2"/>
      <protection hidden="1"/>
    </xf>
    <xf numFmtId="0" fontId="1" fillId="0" borderId="17" xfId="0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4" fontId="1" fillId="0" borderId="13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4" fontId="1" fillId="0" borderId="12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4</xdr:row>
      <xdr:rowOff>66675</xdr:rowOff>
    </xdr:from>
    <xdr:to>
      <xdr:col>1</xdr:col>
      <xdr:colOff>257175</xdr:colOff>
      <xdr:row>9</xdr:row>
      <xdr:rowOff>171450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324100"/>
          <a:ext cx="2171700" cy="1581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95250</xdr:colOff>
      <xdr:row>4</xdr:row>
      <xdr:rowOff>66675</xdr:rowOff>
    </xdr:from>
    <xdr:to>
      <xdr:col>4</xdr:col>
      <xdr:colOff>942975</xdr:colOff>
      <xdr:row>9</xdr:row>
      <xdr:rowOff>161925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2324100"/>
          <a:ext cx="2181225" cy="15716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742950</xdr:colOff>
      <xdr:row>32</xdr:row>
      <xdr:rowOff>0</xdr:rowOff>
    </xdr:to>
    <xdr:grpSp>
      <xdr:nvGrpSpPr>
        <xdr:cNvPr id="3" name="Group 31"/>
        <xdr:cNvGrpSpPr>
          <a:grpSpLocks/>
        </xdr:cNvGrpSpPr>
      </xdr:nvGrpSpPr>
      <xdr:grpSpPr>
        <a:xfrm>
          <a:off x="3933825" y="7829550"/>
          <a:ext cx="1381125" cy="2124075"/>
          <a:chOff x="421" y="829"/>
          <a:chExt cx="145" cy="218"/>
        </a:xfrm>
        <a:solidFill>
          <a:srgbClr val="FFFFFF"/>
        </a:solidFill>
      </xdr:grpSpPr>
      <xdr:sp>
        <xdr:nvSpPr>
          <xdr:cNvPr id="4" name="Rectangle 15"/>
          <xdr:cNvSpPr>
            <a:spLocks/>
          </xdr:cNvSpPr>
        </xdr:nvSpPr>
        <xdr:spPr>
          <a:xfrm>
            <a:off x="457" y="829"/>
            <a:ext cx="109" cy="218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50000">
                <a:srgbClr val="767676"/>
              </a:gs>
              <a:gs pos="100000">
                <a:srgbClr val="FFFFFF"/>
              </a:gs>
            </a:gsLst>
            <a:lin ang="540000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Line 22"/>
          <xdr:cNvSpPr>
            <a:spLocks/>
          </xdr:cNvSpPr>
        </xdr:nvSpPr>
        <xdr:spPr>
          <a:xfrm>
            <a:off x="421" y="846"/>
            <a:ext cx="3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Line 26"/>
          <xdr:cNvSpPr>
            <a:spLocks/>
          </xdr:cNvSpPr>
        </xdr:nvSpPr>
        <xdr:spPr>
          <a:xfrm>
            <a:off x="421" y="883"/>
            <a:ext cx="3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Line 27"/>
          <xdr:cNvSpPr>
            <a:spLocks/>
          </xdr:cNvSpPr>
        </xdr:nvSpPr>
        <xdr:spPr>
          <a:xfrm>
            <a:off x="421" y="920"/>
            <a:ext cx="3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Line 28"/>
          <xdr:cNvSpPr>
            <a:spLocks/>
          </xdr:cNvSpPr>
        </xdr:nvSpPr>
        <xdr:spPr>
          <a:xfrm>
            <a:off x="421" y="957"/>
            <a:ext cx="3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Line 29"/>
          <xdr:cNvSpPr>
            <a:spLocks/>
          </xdr:cNvSpPr>
        </xdr:nvSpPr>
        <xdr:spPr>
          <a:xfrm>
            <a:off x="421" y="994"/>
            <a:ext cx="3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" name="Line 30"/>
          <xdr:cNvSpPr>
            <a:spLocks/>
          </xdr:cNvSpPr>
        </xdr:nvSpPr>
        <xdr:spPr>
          <a:xfrm rot="10800000">
            <a:off x="421" y="1034"/>
            <a:ext cx="3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view="pageBreakPreview" zoomScaleSheetLayoutView="100" zoomScalePageLayoutView="0" workbookViewId="0" topLeftCell="A1">
      <selection activeCell="D58" sqref="D58"/>
    </sheetView>
  </sheetViews>
  <sheetFormatPr defaultColWidth="9.140625" defaultRowHeight="21.75"/>
  <cols>
    <col min="1" max="1" width="37.140625" style="2" customWidth="1"/>
    <col min="2" max="2" width="11.421875" style="2" customWidth="1"/>
    <col min="3" max="3" width="10.28125" style="2" customWidth="1"/>
    <col min="4" max="4" width="9.7109375" style="2" customWidth="1"/>
    <col min="5" max="5" width="15.57421875" style="2" customWidth="1"/>
    <col min="6" max="9" width="9.140625" style="2" customWidth="1"/>
    <col min="10" max="10" width="10.28125" style="2" customWidth="1"/>
    <col min="11" max="16384" width="9.140625" style="2" customWidth="1"/>
  </cols>
  <sheetData>
    <row r="1" ht="26.25">
      <c r="A1" s="1" t="s">
        <v>90</v>
      </c>
    </row>
    <row r="2" ht="15" customHeight="1">
      <c r="A2" s="3"/>
    </row>
    <row r="3" ht="23.25">
      <c r="A3" s="3" t="s">
        <v>31</v>
      </c>
    </row>
    <row r="4" spans="1:5" ht="113.25" customHeight="1">
      <c r="A4" s="53" t="s">
        <v>77</v>
      </c>
      <c r="B4" s="53"/>
      <c r="C4" s="53"/>
      <c r="D4" s="53"/>
      <c r="E4" s="53"/>
    </row>
    <row r="5" ht="23.25"/>
    <row r="6" ht="23.25"/>
    <row r="7" ht="23.25"/>
    <row r="8" ht="23.25"/>
    <row r="9" ht="23.25"/>
    <row r="10" ht="23.25"/>
    <row r="11" spans="1:3" ht="26.25">
      <c r="A11" s="4" t="s">
        <v>56</v>
      </c>
      <c r="C11" s="4" t="s">
        <v>57</v>
      </c>
    </row>
    <row r="12" ht="14.25" customHeight="1"/>
    <row r="13" ht="23.25">
      <c r="A13" s="3" t="s">
        <v>32</v>
      </c>
    </row>
    <row r="14" ht="23.25">
      <c r="A14" s="3" t="s">
        <v>58</v>
      </c>
    </row>
    <row r="15" spans="1:5" ht="47.25" customHeight="1">
      <c r="A15" s="5" t="s">
        <v>59</v>
      </c>
      <c r="B15" s="54" t="s">
        <v>65</v>
      </c>
      <c r="C15" s="54"/>
      <c r="D15" s="54"/>
      <c r="E15" s="54"/>
    </row>
    <row r="16" spans="1:5" ht="48" customHeight="1">
      <c r="A16" s="5" t="s">
        <v>76</v>
      </c>
      <c r="B16" s="54" t="s">
        <v>66</v>
      </c>
      <c r="C16" s="54"/>
      <c r="D16" s="54"/>
      <c r="E16" s="54"/>
    </row>
    <row r="17" ht="23.25">
      <c r="A17" s="3" t="s">
        <v>60</v>
      </c>
    </row>
    <row r="18" ht="23.25">
      <c r="A18" s="2" t="s">
        <v>61</v>
      </c>
    </row>
    <row r="19" ht="23.25">
      <c r="A19" s="2" t="s">
        <v>62</v>
      </c>
    </row>
    <row r="20" ht="23.25">
      <c r="A20" s="3" t="s">
        <v>33</v>
      </c>
    </row>
    <row r="21" spans="1:5" s="6" customFormat="1" ht="23.25">
      <c r="A21" s="2" t="s">
        <v>34</v>
      </c>
      <c r="B21" s="2"/>
      <c r="C21" s="2"/>
      <c r="D21" s="2"/>
      <c r="E21" s="2"/>
    </row>
    <row r="22" spans="1:4" s="6" customFormat="1" ht="23.25">
      <c r="A22" s="7" t="s">
        <v>64</v>
      </c>
      <c r="B22" s="8"/>
      <c r="C22" s="2" t="s">
        <v>80</v>
      </c>
      <c r="D22" s="2"/>
    </row>
    <row r="23" spans="1:4" s="6" customFormat="1" ht="4.5" customHeight="1">
      <c r="A23" s="7"/>
      <c r="B23" s="2"/>
      <c r="C23" s="2"/>
      <c r="D23" s="2"/>
    </row>
    <row r="24" spans="1:4" s="6" customFormat="1" ht="23.25">
      <c r="A24" s="7" t="s">
        <v>63</v>
      </c>
      <c r="B24" s="8"/>
      <c r="C24" s="2" t="s">
        <v>9</v>
      </c>
      <c r="D24" s="2"/>
    </row>
    <row r="25" spans="1:3" s="6" customFormat="1" ht="4.5" customHeight="1">
      <c r="A25" s="7"/>
      <c r="B25" s="2"/>
      <c r="C25" s="2"/>
    </row>
    <row r="26" spans="1:4" s="6" customFormat="1" ht="23.25">
      <c r="A26" s="7" t="s">
        <v>85</v>
      </c>
      <c r="B26" s="8"/>
      <c r="C26" s="2" t="s">
        <v>82</v>
      </c>
      <c r="D26" s="2"/>
    </row>
    <row r="27" spans="1:3" s="6" customFormat="1" ht="4.5" customHeight="1">
      <c r="A27" s="7"/>
      <c r="B27" s="2"/>
      <c r="C27" s="2"/>
    </row>
    <row r="28" spans="1:4" s="6" customFormat="1" ht="24.75">
      <c r="A28" s="7" t="s">
        <v>84</v>
      </c>
      <c r="B28" s="8"/>
      <c r="C28" s="2" t="s">
        <v>86</v>
      </c>
      <c r="D28" s="2"/>
    </row>
    <row r="29" spans="1:3" s="6" customFormat="1" ht="4.5" customHeight="1">
      <c r="A29" s="7"/>
      <c r="B29" s="2"/>
      <c r="C29" s="2"/>
    </row>
    <row r="30" spans="1:5" s="6" customFormat="1" ht="25.5">
      <c r="A30" s="7" t="s">
        <v>81</v>
      </c>
      <c r="B30" s="8"/>
      <c r="C30" s="2" t="s">
        <v>73</v>
      </c>
      <c r="D30" s="2"/>
      <c r="E30" s="2"/>
    </row>
    <row r="31" spans="1:5" s="6" customFormat="1" ht="4.5" customHeight="1">
      <c r="A31" s="7"/>
      <c r="B31" s="2"/>
      <c r="C31" s="2"/>
      <c r="D31" s="2"/>
      <c r="E31" s="2"/>
    </row>
    <row r="32" spans="1:5" s="6" customFormat="1" ht="25.5">
      <c r="A32" s="7" t="s">
        <v>83</v>
      </c>
      <c r="B32" s="8"/>
      <c r="C32" s="2" t="s">
        <v>87</v>
      </c>
      <c r="D32" s="2"/>
      <c r="E32" s="2"/>
    </row>
    <row r="33" ht="23.25"/>
    <row r="34" spans="1:5" ht="23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</row>
    <row r="35" spans="1:5" ht="23.25">
      <c r="A35" s="10" t="s">
        <v>5</v>
      </c>
      <c r="B35" s="11"/>
      <c r="C35" s="11"/>
      <c r="D35" s="11"/>
      <c r="E35" s="12"/>
    </row>
    <row r="36" spans="1:5" ht="24.75">
      <c r="A36" s="13" t="s">
        <v>89</v>
      </c>
      <c r="B36" s="14" t="s">
        <v>16</v>
      </c>
      <c r="C36" s="14" t="s">
        <v>7</v>
      </c>
      <c r="D36" s="15">
        <v>3</v>
      </c>
      <c r="E36" s="16" t="s">
        <v>78</v>
      </c>
    </row>
    <row r="37" spans="1:5" ht="24.75">
      <c r="A37" s="17" t="s">
        <v>67</v>
      </c>
      <c r="B37" s="14" t="s">
        <v>17</v>
      </c>
      <c r="C37" s="14" t="s">
        <v>8</v>
      </c>
      <c r="D37" s="15">
        <v>3000</v>
      </c>
      <c r="E37" s="14" t="s">
        <v>79</v>
      </c>
    </row>
    <row r="38" spans="1:5" ht="26.25">
      <c r="A38" s="17" t="s">
        <v>68</v>
      </c>
      <c r="B38" s="14" t="s">
        <v>19</v>
      </c>
      <c r="C38" s="14" t="s">
        <v>73</v>
      </c>
      <c r="D38" s="15">
        <v>30</v>
      </c>
      <c r="E38" s="14" t="s">
        <v>79</v>
      </c>
    </row>
    <row r="39" spans="1:5" ht="24.75">
      <c r="A39" s="17" t="s">
        <v>69</v>
      </c>
      <c r="B39" s="14" t="s">
        <v>20</v>
      </c>
      <c r="C39" s="14" t="s">
        <v>9</v>
      </c>
      <c r="D39" s="15">
        <v>20</v>
      </c>
      <c r="E39" s="14" t="s">
        <v>52</v>
      </c>
    </row>
    <row r="40" spans="1:5" ht="24.75">
      <c r="A40" s="17" t="s">
        <v>70</v>
      </c>
      <c r="B40" s="14" t="s">
        <v>21</v>
      </c>
      <c r="C40" s="14" t="s">
        <v>10</v>
      </c>
      <c r="D40" s="15">
        <v>2500</v>
      </c>
      <c r="E40" s="14" t="s">
        <v>52</v>
      </c>
    </row>
    <row r="41" spans="1:5" ht="24.75">
      <c r="A41" s="17" t="s">
        <v>71</v>
      </c>
      <c r="B41" s="14" t="s">
        <v>23</v>
      </c>
      <c r="C41" s="14" t="s">
        <v>88</v>
      </c>
      <c r="D41" s="15">
        <v>15</v>
      </c>
      <c r="E41" s="14" t="s">
        <v>52</v>
      </c>
    </row>
    <row r="42" spans="1:5" ht="24.75">
      <c r="A42" s="18" t="s">
        <v>72</v>
      </c>
      <c r="B42" s="19" t="s">
        <v>47</v>
      </c>
      <c r="C42" s="19" t="s">
        <v>48</v>
      </c>
      <c r="D42" s="20">
        <v>20000</v>
      </c>
      <c r="E42" s="19" t="s">
        <v>55</v>
      </c>
    </row>
    <row r="43" spans="1:5" ht="23.25">
      <c r="A43" s="21" t="s">
        <v>35</v>
      </c>
      <c r="B43" s="22"/>
      <c r="C43" s="22"/>
      <c r="D43" s="23"/>
      <c r="E43" s="22"/>
    </row>
    <row r="44" spans="1:5" ht="24.75">
      <c r="A44" s="17" t="s">
        <v>74</v>
      </c>
      <c r="B44" s="14" t="s">
        <v>24</v>
      </c>
      <c r="C44" s="14" t="s">
        <v>11</v>
      </c>
      <c r="D44" s="15">
        <v>5.5</v>
      </c>
      <c r="E44" s="14" t="s">
        <v>12</v>
      </c>
    </row>
    <row r="45" spans="1:5" ht="26.25">
      <c r="A45" s="18" t="s">
        <v>75</v>
      </c>
      <c r="B45" s="19" t="s">
        <v>18</v>
      </c>
      <c r="C45" s="19" t="s">
        <v>73</v>
      </c>
      <c r="D45" s="20">
        <v>35</v>
      </c>
      <c r="E45" s="19" t="s">
        <v>12</v>
      </c>
    </row>
    <row r="46" spans="1:5" ht="23.25">
      <c r="A46" s="10" t="s">
        <v>36</v>
      </c>
      <c r="B46" s="11"/>
      <c r="C46" s="11"/>
      <c r="D46" s="24"/>
      <c r="E46" s="12"/>
    </row>
    <row r="47" spans="1:5" ht="23.25">
      <c r="A47" s="27" t="s">
        <v>37</v>
      </c>
      <c r="B47" s="28"/>
      <c r="C47" s="29"/>
      <c r="D47" s="30"/>
      <c r="E47" s="25"/>
    </row>
    <row r="48" spans="1:5" ht="24.75">
      <c r="A48" s="27" t="s">
        <v>6</v>
      </c>
      <c r="B48" s="31" t="s">
        <v>22</v>
      </c>
      <c r="C48" s="32" t="s">
        <v>10</v>
      </c>
      <c r="D48" s="33">
        <f>IF(D45=0,0,ROUND((D38/D45)*D40,2))</f>
        <v>2142.86</v>
      </c>
      <c r="E48" s="16"/>
    </row>
    <row r="49" spans="1:5" ht="23.25">
      <c r="A49" s="27"/>
      <c r="B49" s="31"/>
      <c r="C49" s="32"/>
      <c r="D49" s="33"/>
      <c r="E49" s="16"/>
    </row>
    <row r="50" spans="1:5" ht="23.25">
      <c r="A50" s="27" t="s">
        <v>53</v>
      </c>
      <c r="B50" s="31"/>
      <c r="C50" s="32"/>
      <c r="D50" s="33"/>
      <c r="E50" s="16"/>
    </row>
    <row r="51" spans="1:5" ht="24.75">
      <c r="A51" s="27" t="s">
        <v>6</v>
      </c>
      <c r="B51" s="31" t="s">
        <v>25</v>
      </c>
      <c r="C51" s="14" t="s">
        <v>88</v>
      </c>
      <c r="D51" s="33">
        <f>IF(D48=0,0,ROUND(((D48/D40)^2)*D41,2))</f>
        <v>11.02</v>
      </c>
      <c r="E51" s="16"/>
    </row>
    <row r="52" spans="1:5" ht="23.25">
      <c r="A52" s="34"/>
      <c r="B52" s="35"/>
      <c r="C52" s="36"/>
      <c r="D52" s="37"/>
      <c r="E52" s="26"/>
    </row>
    <row r="53" spans="1:5" ht="23.25">
      <c r="A53" s="9" t="s">
        <v>0</v>
      </c>
      <c r="B53" s="9" t="s">
        <v>1</v>
      </c>
      <c r="C53" s="9" t="s">
        <v>2</v>
      </c>
      <c r="D53" s="9" t="s">
        <v>3</v>
      </c>
      <c r="E53" s="9" t="s">
        <v>4</v>
      </c>
    </row>
    <row r="54" spans="1:5" ht="23.25">
      <c r="A54" s="48" t="s">
        <v>54</v>
      </c>
      <c r="B54" s="49"/>
      <c r="C54" s="50"/>
      <c r="D54" s="51"/>
      <c r="E54" s="52"/>
    </row>
    <row r="55" spans="1:5" ht="24.75">
      <c r="A55" s="27" t="s">
        <v>6</v>
      </c>
      <c r="B55" s="31" t="s">
        <v>26</v>
      </c>
      <c r="C55" s="32" t="s">
        <v>11</v>
      </c>
      <c r="D55" s="33">
        <f>IF(D48=0,0,ROUND((D48/D40)^3*D44,2))</f>
        <v>3.46</v>
      </c>
      <c r="E55" s="16"/>
    </row>
    <row r="56" spans="1:5" ht="23.25">
      <c r="A56" s="27"/>
      <c r="B56" s="31"/>
      <c r="C56" s="32"/>
      <c r="D56" s="33"/>
      <c r="E56" s="16"/>
    </row>
    <row r="57" spans="1:5" ht="23.25">
      <c r="A57" s="27" t="s">
        <v>38</v>
      </c>
      <c r="B57" s="31"/>
      <c r="C57" s="32"/>
      <c r="D57" s="33"/>
      <c r="E57" s="16"/>
    </row>
    <row r="58" spans="1:5" ht="24.75">
      <c r="A58" s="27" t="s">
        <v>27</v>
      </c>
      <c r="B58" s="31" t="s">
        <v>28</v>
      </c>
      <c r="C58" s="32" t="s">
        <v>51</v>
      </c>
      <c r="D58" s="33">
        <f>ROUND((D44-D55)*D37,2)</f>
        <v>6120</v>
      </c>
      <c r="E58" s="16"/>
    </row>
    <row r="59" spans="1:5" ht="23.25">
      <c r="A59" s="27" t="s">
        <v>39</v>
      </c>
      <c r="B59" s="31"/>
      <c r="C59" s="32"/>
      <c r="D59" s="33"/>
      <c r="E59" s="16"/>
    </row>
    <row r="60" spans="1:5" ht="24.75">
      <c r="A60" s="34" t="s">
        <v>29</v>
      </c>
      <c r="B60" s="35" t="s">
        <v>30</v>
      </c>
      <c r="C60" s="36" t="s">
        <v>13</v>
      </c>
      <c r="D60" s="37">
        <f>ROUND(D58*D36,2)</f>
        <v>18360</v>
      </c>
      <c r="E60" s="26"/>
    </row>
    <row r="61" spans="1:5" ht="23.25">
      <c r="A61" s="38" t="s">
        <v>40</v>
      </c>
      <c r="B61" s="39"/>
      <c r="C61" s="39"/>
      <c r="D61" s="40"/>
      <c r="E61" s="11"/>
    </row>
    <row r="62" spans="1:5" ht="23.25">
      <c r="A62" s="28" t="s">
        <v>41</v>
      </c>
      <c r="B62" s="31" t="s">
        <v>49</v>
      </c>
      <c r="C62" s="31" t="s">
        <v>50</v>
      </c>
      <c r="D62" s="33">
        <f>IF(D42=0,0,ROUND(D42/D60,2))</f>
        <v>1.09</v>
      </c>
      <c r="E62" s="17"/>
    </row>
    <row r="63" spans="1:5" ht="24.75">
      <c r="A63" s="41" t="s">
        <v>42</v>
      </c>
      <c r="B63" s="42"/>
      <c r="C63" s="42"/>
      <c r="D63" s="43"/>
      <c r="E63" s="18"/>
    </row>
    <row r="64" spans="1:5" ht="23.25">
      <c r="A64" s="44" t="s">
        <v>43</v>
      </c>
      <c r="B64" s="39"/>
      <c r="C64" s="39"/>
      <c r="D64" s="45"/>
      <c r="E64" s="11"/>
    </row>
    <row r="65" spans="1:5" ht="24.75">
      <c r="A65" s="27" t="s">
        <v>44</v>
      </c>
      <c r="B65" s="31" t="s">
        <v>28</v>
      </c>
      <c r="C65" s="31" t="s">
        <v>51</v>
      </c>
      <c r="D65" s="46">
        <f>D58</f>
        <v>6120</v>
      </c>
      <c r="E65" s="17"/>
    </row>
    <row r="66" spans="1:5" ht="24.75">
      <c r="A66" s="27" t="s">
        <v>45</v>
      </c>
      <c r="B66" s="31" t="s">
        <v>30</v>
      </c>
      <c r="C66" s="31" t="s">
        <v>13</v>
      </c>
      <c r="D66" s="46">
        <f>D60</f>
        <v>18360</v>
      </c>
      <c r="E66" s="17"/>
    </row>
    <row r="67" spans="1:5" ht="23.25">
      <c r="A67" s="34" t="s">
        <v>46</v>
      </c>
      <c r="B67" s="35" t="s">
        <v>49</v>
      </c>
      <c r="C67" s="35" t="s">
        <v>50</v>
      </c>
      <c r="D67" s="47">
        <f>D62</f>
        <v>1.09</v>
      </c>
      <c r="E67" s="18"/>
    </row>
    <row r="69" ht="23.25">
      <c r="A69" s="2" t="s">
        <v>14</v>
      </c>
    </row>
    <row r="70" ht="23.25">
      <c r="A70" s="2" t="s">
        <v>15</v>
      </c>
    </row>
    <row r="80" ht="23.25">
      <c r="F80" s="6"/>
    </row>
    <row r="81" ht="23.25">
      <c r="F81" s="6"/>
    </row>
    <row r="82" ht="23.25">
      <c r="F82" s="6"/>
    </row>
    <row r="83" ht="23.25">
      <c r="F83" s="6"/>
    </row>
    <row r="84" ht="23.25">
      <c r="F84" s="6"/>
    </row>
    <row r="85" ht="23.25">
      <c r="F85" s="6"/>
    </row>
    <row r="86" ht="23.25">
      <c r="F86" s="6"/>
    </row>
    <row r="87" ht="23.25">
      <c r="F87" s="6"/>
    </row>
    <row r="88" ht="23.25">
      <c r="F88" s="6"/>
    </row>
  </sheetData>
  <sheetProtection sheet="1" objects="1" scenarios="1"/>
  <mergeCells count="3">
    <mergeCell ref="A4:E4"/>
    <mergeCell ref="B15:E15"/>
    <mergeCell ref="B16:E16"/>
  </mergeCells>
  <printOptions horizontalCentered="1"/>
  <pageMargins left="1.1811023622047245" right="0.984251968503937" top="0.984251968503937" bottom="0.984251968503937" header="0.5118110236220472" footer="0.5118110236220472"/>
  <pageSetup horizontalDpi="600" verticalDpi="600" orientation="portrait" paperSize="9" r:id="rId6"/>
  <rowBreaks count="2" manualBreakCount="2">
    <brk id="19" max="4" man="1"/>
    <brk id="52" max="4" man="1"/>
  </rowBreaks>
  <drawing r:id="rId5"/>
  <legacyDrawing r:id="rId4"/>
  <oleObjects>
    <oleObject progId="Equation.3" shapeId="125737" r:id="rId1"/>
    <oleObject progId="Equation.3" shapeId="126501" r:id="rId2"/>
    <oleObject progId="Equation.3" shapeId="12717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</dc:creator>
  <cp:keywords/>
  <dc:description/>
  <cp:lastModifiedBy>priwan</cp:lastModifiedBy>
  <cp:lastPrinted>2008-04-19T10:14:59Z</cp:lastPrinted>
  <dcterms:created xsi:type="dcterms:W3CDTF">1999-12-31T22:36:04Z</dcterms:created>
  <dcterms:modified xsi:type="dcterms:W3CDTF">2010-12-08T13:31:09Z</dcterms:modified>
  <cp:category/>
  <cp:version/>
  <cp:contentType/>
  <cp:contentStatus/>
</cp:coreProperties>
</file>